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<sst xmlns="http://schemas.openxmlformats.org/spreadsheetml/2006/main" count="113" uniqueCount="48">
  <si>
    <t>TIPO DE CAMBIO DE S/ A $</t>
  </si>
  <si>
    <t xml:space="preserve">PORCENTAJE </t>
  </si>
  <si>
    <t>WWW.MACROCORPORACION.COM
INTEGRASAT SOLUCIONES CENTER SRL</t>
  </si>
  <si>
    <t>MACROCORPORACION
INTEGRASAT SOLUCIONES CENTER SRL</t>
  </si>
  <si>
    <t>OFERTA1 : MODELO ZK LX14
X 1 UNIDAD</t>
  </si>
  <si>
    <t>OFERTA1 : MODELO  LX14
X 5 UNIDADES</t>
  </si>
  <si>
    <t>OFERTA1 : MODELO LX14
X 16 UNIDAD</t>
  </si>
  <si>
    <t>KIT1 : EQUIPO DE CONTROL CON PANTALLA+CD SOFTWARE+RACK METALICO EMPOTRABLE A PARED +FUENTE+CABLE USB</t>
  </si>
  <si>
    <t>KIT2 : EQUIPO DE CONTROL CON PANTALLA+CD SOFTWARE+PORTABLE+FUENTE+CABLE USB</t>
  </si>
  <si>
    <t>KIT3 : EQUIPO DE CONTROL SIN PANTALLA, SIN SOFTWARE SOLO MUESTRA REPORTES EN EXCEL+EXTENSION</t>
  </si>
  <si>
    <t>EQUIPO: ZK LX14 -PRECIO  X 1 UNIDAD</t>
  </si>
  <si>
    <t>EQUIPO: ZK LX14 -PRECIO  X 5 UNIDADES</t>
  </si>
  <si>
    <t>EQUIPO: ZK- LX14 -PRECIO  X 10 UNIDADES</t>
  </si>
  <si>
    <t>TOTAL EN SOLES</t>
  </si>
  <si>
    <t>TOTAL EN DOLARES</t>
  </si>
  <si>
    <t>CANTIDAD</t>
  </si>
  <si>
    <t>CARACTERISTICAS</t>
  </si>
  <si>
    <t>PRECIO</t>
  </si>
  <si>
    <t>SUB TOTAL</t>
  </si>
  <si>
    <t>CONTROL DE ASISTENCIA LX14
RECONOCE HUELLA
RECONOCE CONTRASEÑA
---------------------------
FUNCIONA X USB 
EMPOTRABLE A LA PARED
-----------------
PANTALLA DE VISULAIZACION
-----------------
</t>
  </si>
  <si>
    <t>CONTROL DE ASISTENCIA LX14
RECONOCE HUELLA
RECONOCE CONTRASEÑA
---------------------------
FUNCIONA X USB 
EMPOTRABLE A LA PARED
-----------------
PANTALLA DE VISULAIZACION
-----------------
CAPACIDAD
Huella dactilar 500 Plantillas
Transacción 50.000 registros        
COMUNICACIÓN
Puerto Cable USB
Puerto SD
PuertoMemoria USB
MOSTRAR
PantallaTFT de 3 pulgadas de pantalla        
ALIMENTACIÓN
Suministrar5V DC, 2A
MEDIO AMBIENTE
Temperatura de Trabajo
32 ° -105 ° F (0 ° -42 ° C)                   
Humedad de Trabajo
20 - 80%                                             
DIMENSIONES
Longitud185mm
Altura140mm
Profundidad30mm
Peso1.20kg
VERIFICACIÓN
Identificación&lt;= 2 segundos
FAR&lt;= 0.0001%
FRR&lt;= 1%        
OPCIONES INCORPORADAS
OpciónWeb Server</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</si>
  <si>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</si>
  <si>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t>
  </si>
  <si>
    <t xml:space="preserve">ACCESORIOS E INSUMOS + MATERIALES 
----------------------------------------------
NO SE REQUIERE MATERIAL </t>
  </si>
  <si>
    <t>NO SE REQUIERE MATERIALES TODA FUNCIONA POR USB</t>
  </si>
  <si>
    <t>CABLE DE RED X METRO</t>
  </si>
  <si>
    <t>CANALETAS X METRO</t>
  </si>
  <si>
    <t>INSTALACION GRATIS</t>
  </si>
  <si>
    <t>INSTALACION X CONTROL---------------------------------------------
INCLUYE EMPORTRADO EN LA PARED
+CAPACITACION Y USO DEL EQUIPO</t>
  </si>
  <si>
    <t>INSTALACION X CONTROL---------------------------------------------
INCLUYE CAPACITACION Y USO DEL EQUIPO</t>
  </si>
  <si>
    <t>INSTALACION X CONTROL---------------------------------------------
INCLUYE EMPORTRADO EN LA PARED</t>
  </si>
  <si>
    <t>TOTAL TODO EN SOLES
EQUIPOS+INSTALACION+
CANALETEADO+CAPACITACION</t>
  </si>
  <si>
    <t>TOTAL TODO EN SOLES
EQUIPO+CAPCIACITACION, NO NECESITA RED</t>
  </si>
  <si>
    <t>TOTAL TODO EN SOLES</t>
  </si>
  <si>
    <t>CONDICION DE COMPRA</t>
  </si>
  <si>
    <t>-Los Precios están expresados en Moneda Soles
- Validez de la Propuesta: 30 días o hasta agotar stock</t>
  </si>
  <si>
    <t>GARANTIA DEL PRODUCTO</t>
  </si>
  <si>
    <t>-GARANTIA DE 18 AÑOS</t>
  </si>
  <si>
    <t>PLAZO DE ENTREGA</t>
  </si>
  <si>
    <t>- Entrega Inmediata o dentro de 24 a 48 horas</t>
  </si>
  <si>
    <t>FORMAS DE  PAGO</t>
  </si>
  <si>
    <t>-EN CASO DE ENTIDADES PUBLICAS EL PAGO ES DESPUES DE LA ADQUISICION  EN LOS ALMACENES DE LA INSTITUCION 
-EN CASO DE EMPRESA PRIVADA
Opcion1: (Envio courier gratis): previo depósito de la totalidad a las cuentas del banco  (envio gratis) a la cuenta corriente bcp soles: Integrasat Soluciones Center SRL : 215-2050250-0-12
Opcion2: (Entrega en nuestras oficinas):
Solicitar la direccion mas cercana a su residencia al rpm #999033365 rpc: 959354677, estamos ubicados en lima (Distritos de surco, javier prado y wilson) , arequipa, trujillo, otros departamentos
Opcion3: Para Entidades del Estado : Pago despues de la Entrega</t>
  </si>
  <si>
    <t>
DIRECCIONES</t>
  </si>
  <si>
    <t>LIMA
Dirección1: Av. Garcilazo de la Vega 1348 Ciber Plaza - Cercado de Lima
Dirección2:  Los Negocios 449 Surquillo - Lima 
Dirección3: Calle Raúl Rebagliati 171 - Urb. Santa Catalina La Victoria Lima 13 - Peru..
AREQUIPA
Calle Rivero 107 og 302g</t>
  </si>
  <si>
    <t>CUENTAS DEL BANCO</t>
  </si>
  <si>
    <t xml:space="preserve">"Cuenta Corriente BCP Soles: Integrasat Soluciones Center SRL : 215-2050250-0-12
Código interbancario: 00221500205025001225
Cuenta Corriente BCP Dolares: Integrasat Soluciones Center SRL : 215-2131402-1-39
Código interbancario:00221500213140213921"                        </t>
  </si>
  <si>
    <t>TELEFONOS</t>
  </si>
  <si>
    <t>TELF. LIMA: 01-7390711  TELF. PROVINCIAS : 054-790792
RPM #988940015 RPC: 952700783 
RAZON SOCIAL
 Razón Social: RANDAL SOLUCIONES SAC 
 RUC: 20456235566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</si>
</sst>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8">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3.0"/>
      <color rgb="FF1C4587"/>
    </font>
    <font>
      <sz val="10.0"/>
    </font>
    <font>
      <b/>
      <i/>
      <sz val="20.0"/>
      <color rgb="FF4A86E8"/>
      <name val="Trebuchet MS"/>
    </font>
    <font>
      <i/>
      <sz val="14.0"/>
      <color rgb="FF000000"/>
      <name val="Trebuchet MS"/>
    </font>
    <font>
      <i/>
      <sz val="8.0"/>
      <color rgb="FF4A86E8"/>
      <name val="Trebuchet MS"/>
    </font>
    <font>
      <b/>
      <i/>
      <sz val="14.0"/>
      <color rgb="FF000000"/>
      <name val="Trebuchet MS"/>
    </font>
    <font>
      <i/>
      <sz val="36.0"/>
      <color rgb="FF000000"/>
      <name val="Trebuchet MS"/>
    </font>
    <font>
      <b/>
      <i/>
      <sz val="17.0"/>
    </font>
    <font/>
    <font>
      <i/>
      <sz val="12.0"/>
    </font>
    <font>
      <sz val="12.0"/>
    </font>
    <font>
      <i/>
      <sz val="12.0"/>
      <color rgb="FF000000"/>
      <name val="Trebuchet MS"/>
    </font>
    <font>
      <b/>
      <i/>
      <sz val="10.0"/>
      <color rgb="FF000000"/>
      <name val="Trebuchet MS"/>
    </font>
    <font>
      <b/>
      <i/>
      <sz val="10.0"/>
      <name val="Trebuchet MS"/>
    </font>
    <font>
      <i/>
      <sz val="10.0"/>
      <name val="Trebuchet MS"/>
    </font>
    <font>
      <i/>
      <sz val="8.0"/>
      <name val="Trebuchet MS"/>
    </font>
    <font>
      <i/>
      <sz val="7.0"/>
      <name val="Trebuchet MS"/>
    </font>
    <font>
      <i/>
      <sz val="9.0"/>
      <name val="Trebuchet MS"/>
    </font>
    <font>
      <b/>
      <i/>
      <sz val="18.0"/>
    </font>
    <font>
      <b/>
      <i/>
      <sz val="17.0"/>
      <color rgb="FF000000"/>
      <name val="Trebuchet MS"/>
    </font>
    <font>
      <b/>
      <i/>
    </font>
    <font>
      <b/>
      <i/>
      <sz val="8.0"/>
      <color rgb="FF000000"/>
      <name val="Trebuchet MS"/>
    </font>
    <font>
      <b/>
      <i/>
      <sz val="12.0"/>
      <color rgb="FF000000"/>
      <name val="Trebuchet MS"/>
    </font>
    <font>
      <b/>
      <sz val="12.0"/>
    </font>
    <font>
      <b/>
      <i/>
      <sz val="18.0"/>
      <color rgb="FF000000"/>
      <name val="Trebuchet MS"/>
    </font>
    <font>
      <b/>
      <i/>
      <sz val="10.0"/>
    </font>
    <font>
      <b/>
      <i/>
      <sz val="8.0"/>
    </font>
    <font>
      <b/>
      <i/>
      <sz val="9.0"/>
    </font>
    <font>
      <b/>
      <sz val="9.0"/>
    </font>
    <font>
      <b/>
      <i/>
      <sz val="9.0"/>
      <color rgb="FF000000"/>
      <name val="Trebuchet MS"/>
    </font>
    <font>
      <i/>
      <sz val="9.0"/>
    </font>
    <font>
      <sz val="9.0"/>
    </font>
    <font>
      <i/>
      <sz val="9.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5">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9">
    <xf borderId="0" fillId="0" fontId="0" numFmtId="0" xfId="0" applyAlignment="1" applyFont="1">
      <alignment/>
    </xf>
    <xf borderId="0" fillId="0" fontId="1" numFmtId="0" xfId="0" applyAlignment="1" applyFont="1">
      <alignment horizontal="left" vertical="top" wrapText="1"/>
    </xf>
    <xf borderId="0" fillId="2" fontId="2" numFmtId="0" xfId="0" applyAlignment="1" applyFill="1" applyFont="1">
      <alignment horizontal="left" vertical="top" wrapText="1"/>
    </xf>
    <xf borderId="0" fillId="2" fontId="3" numFmtId="0" xfId="0" applyAlignment="1" applyFont="1">
      <alignment horizontal="left" vertical="top" wrapText="1"/>
    </xf>
    <xf borderId="0" fillId="2" fontId="4" numFmtId="0" xfId="0" applyAlignment="1" applyFont="1">
      <alignment horizontal="left" vertical="top" wrapText="1"/>
    </xf>
    <xf borderId="0" fillId="2" fontId="3" numFmtId="0" xfId="0" applyAlignment="1" applyFont="1">
      <alignment horizontal="left" vertical="top" wrapText="1"/>
    </xf>
    <xf borderId="0" fillId="2" fontId="2" numFmtId="10" xfId="0" applyAlignment="1" applyFont="1" applyNumberFormat="1">
      <alignment horizontal="left" vertical="top" wrapText="1"/>
    </xf>
    <xf borderId="0" fillId="2" fontId="3" numFmtId="10" xfId="0" applyAlignment="1" applyFont="1" applyNumberFormat="1">
      <alignment horizontal="left" vertical="top" wrapText="1"/>
    </xf>
    <xf borderId="0" fillId="0" fontId="5" numFmtId="0" xfId="0" applyAlignment="1" applyFont="1">
      <alignment horizontal="center" vertical="top" wrapText="1"/>
    </xf>
    <xf borderId="0" fillId="2" fontId="6" numFmtId="0" xfId="0" applyAlignment="1" applyFont="1">
      <alignment horizontal="center"/>
    </xf>
    <xf borderId="0" fillId="0" fontId="5" numFmtId="0" xfId="0" applyAlignment="1" applyFont="1">
      <alignment horizontal="center" vertical="top" wrapText="1"/>
    </xf>
    <xf borderId="0" fillId="0" fontId="7" numFmtId="0" xfId="0" applyAlignment="1" applyFont="1">
      <alignment horizontal="center" vertical="top" wrapText="1"/>
    </xf>
    <xf borderId="0" fillId="2" fontId="8" numFmtId="0" xfId="0" applyAlignment="1" applyFont="1">
      <alignment horizontal="center" vertical="top" wrapText="1"/>
    </xf>
    <xf borderId="0" fillId="2" fontId="9" numFmtId="0" xfId="0" applyAlignment="1" applyFont="1">
      <alignment horizontal="center" vertical="top" wrapText="1"/>
    </xf>
    <xf borderId="0" fillId="0" fontId="10" numFmtId="0" xfId="0" applyAlignment="1" applyFont="1">
      <alignment horizontal="center" vertical="top" wrapText="1"/>
    </xf>
    <xf borderId="0" fillId="2" fontId="3" numFmtId="0" xfId="0" applyAlignment="1" applyFont="1">
      <alignment horizontal="center" vertical="top" wrapText="1"/>
    </xf>
    <xf borderId="0" fillId="0" fontId="11" numFmtId="0" xfId="0" applyAlignment="1" applyFont="1">
      <alignment horizontal="left" vertical="top" wrapText="1"/>
    </xf>
    <xf borderId="1" fillId="0" fontId="12" numFmtId="0" xfId="0" applyAlignment="1" applyBorder="1" applyFont="1">
      <alignment horizontal="left" vertical="top"/>
    </xf>
    <xf borderId="2" fillId="0" fontId="13" numFmtId="0" xfId="0" applyBorder="1" applyFont="1"/>
    <xf borderId="3" fillId="0" fontId="13" numFmtId="0" xfId="0" applyBorder="1" applyFont="1"/>
    <xf borderId="0" fillId="2" fontId="8" numFmtId="164" xfId="0" applyAlignment="1" applyFont="1" applyNumberFormat="1">
      <alignment horizontal="left" vertical="top" wrapText="1"/>
    </xf>
    <xf borderId="0" fillId="0" fontId="12" numFmtId="0" xfId="0" applyAlignment="1" applyFont="1">
      <alignment horizontal="left" vertical="top"/>
    </xf>
    <xf borderId="0" fillId="2" fontId="8" numFmtId="164" xfId="0" applyAlignment="1" applyFont="1" applyNumberFormat="1">
      <alignment horizontal="left" vertical="top" wrapText="1"/>
    </xf>
    <xf borderId="1" fillId="0" fontId="14" numFmtId="164" xfId="0" applyAlignment="1" applyBorder="1" applyFont="1" applyNumberFormat="1">
      <alignment horizontal="left" vertical="top"/>
    </xf>
    <xf borderId="4" fillId="3" fontId="14" numFmtId="164" xfId="0" applyAlignment="1" applyBorder="1" applyFill="1" applyFont="1" applyNumberFormat="1">
      <alignment horizontal="left" vertical="top"/>
    </xf>
    <xf borderId="4" fillId="2" fontId="15" numFmtId="164" xfId="0" applyAlignment="1" applyBorder="1" applyFont="1" applyNumberFormat="1">
      <alignment/>
    </xf>
    <xf borderId="0" fillId="2" fontId="16" numFmtId="164" xfId="0" applyAlignment="1" applyFont="1" applyNumberFormat="1">
      <alignment horizontal="left" vertical="top" wrapText="1"/>
    </xf>
    <xf borderId="0" fillId="0" fontId="14" numFmtId="164" xfId="0" applyAlignment="1" applyFont="1" applyNumberFormat="1">
      <alignment horizontal="left" vertical="top"/>
    </xf>
    <xf borderId="0" fillId="3" fontId="14" numFmtId="164" xfId="0" applyAlignment="1" applyFont="1" applyNumberFormat="1">
      <alignment horizontal="left" vertical="top"/>
    </xf>
    <xf borderId="0" fillId="2" fontId="15" numFmtId="164" xfId="0" applyAlignment="1" applyFont="1" applyNumberFormat="1">
      <alignment/>
    </xf>
    <xf borderId="0" fillId="2" fontId="16" numFmtId="164" xfId="0" applyAlignment="1" applyFont="1" applyNumberFormat="1">
      <alignment horizontal="left" vertical="top" wrapText="1"/>
    </xf>
    <xf borderId="4" fillId="3" fontId="14" numFmtId="165" xfId="0" applyAlignment="1" applyBorder="1" applyFont="1" applyNumberFormat="1">
      <alignment horizontal="left" vertical="top"/>
    </xf>
    <xf borderId="4" fillId="2" fontId="15" numFmtId="0" xfId="0" applyAlignment="1" applyBorder="1" applyFont="1">
      <alignment/>
    </xf>
    <xf borderId="0" fillId="2" fontId="16" numFmtId="0" xfId="0" applyAlignment="1" applyFont="1">
      <alignment horizontal="left" vertical="top" wrapText="1"/>
    </xf>
    <xf borderId="0" fillId="3" fontId="14" numFmtId="165" xfId="0" applyAlignment="1" applyFont="1" applyNumberFormat="1">
      <alignment horizontal="left" vertical="top"/>
    </xf>
    <xf borderId="0" fillId="2" fontId="15" numFmtId="0" xfId="0" applyAlignment="1" applyFont="1">
      <alignment/>
    </xf>
    <xf borderId="0" fillId="2" fontId="16" numFmtId="166" xfId="0" applyAlignment="1" applyFont="1" applyNumberFormat="1">
      <alignment horizontal="left" vertical="top" wrapText="1"/>
    </xf>
    <xf borderId="4" fillId="0" fontId="17" numFmtId="0" xfId="0" applyAlignment="1" applyBorder="1" applyFont="1">
      <alignment horizontal="left" vertical="top" wrapText="1"/>
    </xf>
    <xf borderId="4" fillId="0" fontId="18" numFmtId="0" xfId="0" applyAlignment="1" applyBorder="1" applyFont="1">
      <alignment horizontal="left" vertical="top" wrapText="1"/>
    </xf>
    <xf borderId="4" fillId="2" fontId="17" numFmtId="0" xfId="0" applyAlignment="1" applyBorder="1" applyFont="1">
      <alignment horizontal="left" vertical="top" wrapText="1"/>
    </xf>
    <xf borderId="4" fillId="2" fontId="18" numFmtId="0" xfId="0" applyAlignment="1" applyBorder="1" applyFont="1">
      <alignment horizontal="left" vertical="top" wrapText="1"/>
    </xf>
    <xf borderId="0" fillId="2" fontId="18" numFmtId="0" xfId="0" applyAlignment="1" applyFont="1">
      <alignment horizontal="left" vertical="top" wrapText="1"/>
    </xf>
    <xf borderId="0" fillId="2" fontId="17" numFmtId="0" xfId="0" applyAlignment="1" applyFont="1">
      <alignment horizontal="left" vertical="top" wrapText="1"/>
    </xf>
    <xf borderId="0" fillId="0" fontId="17" numFmtId="0" xfId="0" applyAlignment="1" applyFont="1">
      <alignment horizontal="left" vertical="top" wrapText="1"/>
    </xf>
    <xf borderId="0" fillId="0" fontId="18" numFmtId="0" xfId="0" applyAlignment="1" applyFont="1">
      <alignment horizontal="left" vertical="top" wrapText="1"/>
    </xf>
    <xf borderId="4" fillId="4" fontId="19" numFmtId="0" xfId="0" applyAlignment="1" applyBorder="1" applyFill="1" applyFont="1">
      <alignment horizontal="left" vertical="top" wrapText="1"/>
    </xf>
    <xf borderId="4" fillId="5" fontId="19" numFmtId="164" xfId="0" applyAlignment="1" applyBorder="1" applyFill="1" applyFont="1" applyNumberFormat="1">
      <alignment horizontal="left" vertical="top" wrapText="1"/>
    </xf>
    <xf borderId="4" fillId="4" fontId="20" numFmtId="164" xfId="0" applyAlignment="1" applyBorder="1" applyFont="1" applyNumberFormat="1">
      <alignment horizontal="left" vertical="top" wrapText="1"/>
    </xf>
    <xf borderId="4" fillId="2" fontId="19" numFmtId="0" xfId="0" applyAlignment="1" applyBorder="1" applyFont="1">
      <alignment horizontal="left" vertical="top" wrapText="1"/>
    </xf>
    <xf borderId="4" fillId="2" fontId="21" numFmtId="0" xfId="0" applyAlignment="1" applyBorder="1" applyFont="1">
      <alignment horizontal="left" vertical="top" wrapText="1"/>
    </xf>
    <xf borderId="0" fillId="2" fontId="19" numFmtId="0" xfId="0" applyAlignment="1" applyFont="1">
      <alignment horizontal="left" vertical="top" wrapText="1"/>
    </xf>
    <xf borderId="0" fillId="2" fontId="21" numFmtId="0" xfId="0" applyAlignment="1" applyFont="1">
      <alignment horizontal="left" vertical="top" wrapText="1"/>
    </xf>
    <xf borderId="4" fillId="4" fontId="22" numFmtId="0" xfId="0" applyAlignment="1" applyBorder="1" applyFont="1">
      <alignment horizontal="left" vertical="top" wrapText="1"/>
    </xf>
    <xf borderId="4" fillId="4" fontId="19" numFmtId="164" xfId="0" applyAlignment="1" applyBorder="1" applyFont="1" applyNumberFormat="1">
      <alignment horizontal="left" vertical="top" wrapText="1"/>
    </xf>
    <xf borderId="0" fillId="0" fontId="3" numFmtId="0" xfId="0" applyAlignment="1" applyFont="1">
      <alignment horizontal="left" vertical="top" wrapText="1"/>
    </xf>
    <xf borderId="0" fillId="0" fontId="3" numFmtId="0" xfId="0" applyAlignment="1" applyFont="1">
      <alignment horizontal="left" vertical="top" wrapText="1"/>
    </xf>
    <xf borderId="0" fillId="0" fontId="2" numFmtId="0" xfId="0" applyAlignment="1" applyFont="1">
      <alignment horizontal="left" vertical="top" wrapText="1"/>
    </xf>
    <xf borderId="0" fillId="0" fontId="23" numFmtId="0" xfId="0" applyAlignment="1" applyFont="1">
      <alignment horizontal="left" vertical="top"/>
    </xf>
    <xf borderId="0" fillId="0" fontId="24" numFmtId="0" xfId="0" applyAlignment="1" applyFont="1">
      <alignment horizontal="left" vertical="top" wrapText="1"/>
    </xf>
    <xf borderId="0" fillId="0" fontId="25" numFmtId="164" xfId="0" applyAlignment="1" applyFont="1" applyNumberFormat="1">
      <alignment horizontal="left" vertical="top"/>
    </xf>
    <xf borderId="0" fillId="3" fontId="25" numFmtId="164" xfId="0" applyAlignment="1" applyFont="1" applyNumberFormat="1">
      <alignment horizontal="left" vertical="top"/>
    </xf>
    <xf borderId="0" fillId="0" fontId="6" numFmtId="0" xfId="0" applyAlignment="1" applyFont="1">
      <alignment/>
    </xf>
    <xf borderId="0" fillId="2" fontId="26" numFmtId="0" xfId="0" applyAlignment="1" applyFont="1">
      <alignment horizontal="left" vertical="top" wrapText="1"/>
    </xf>
    <xf borderId="0" fillId="0" fontId="27" numFmtId="164" xfId="0" applyAlignment="1" applyFont="1" applyNumberFormat="1">
      <alignment horizontal="left" vertical="top" wrapText="1"/>
    </xf>
    <xf borderId="0" fillId="0" fontId="28" numFmtId="0" xfId="0" applyFont="1"/>
    <xf borderId="0" fillId="3" fontId="25" numFmtId="165" xfId="0" applyAlignment="1" applyFont="1" applyNumberFormat="1">
      <alignment horizontal="left" vertical="top"/>
    </xf>
    <xf borderId="0" fillId="4" fontId="19" numFmtId="0" xfId="0" applyAlignment="1" applyFont="1">
      <alignment horizontal="left" vertical="top" wrapText="1"/>
    </xf>
    <xf borderId="0" fillId="4" fontId="19" numFmtId="164" xfId="0" applyAlignment="1" applyFont="1" applyNumberFormat="1">
      <alignment horizontal="left" vertical="top" wrapText="1"/>
    </xf>
    <xf borderId="0" fillId="4" fontId="20" numFmtId="164" xfId="0" applyAlignment="1" applyFont="1" applyNumberFormat="1">
      <alignment horizontal="left" vertical="top" wrapText="1"/>
    </xf>
    <xf borderId="0" fillId="2" fontId="4" numFmtId="0" xfId="0" applyAlignment="1" applyFont="1">
      <alignment horizontal="left" vertical="top" wrapText="1"/>
    </xf>
    <xf borderId="0" fillId="0" fontId="2" numFmtId="0" xfId="0" applyAlignment="1" applyFont="1">
      <alignment horizontal="left" vertical="top" wrapText="1"/>
    </xf>
    <xf borderId="0" fillId="0" fontId="23" numFmtId="0" xfId="0" applyAlignment="1" applyFont="1">
      <alignment horizontal="left" vertical="top"/>
    </xf>
    <xf borderId="0" fillId="0" fontId="29" numFmtId="0" xfId="0" applyAlignment="1" applyFont="1">
      <alignment horizontal="left" vertical="top" wrapText="1"/>
    </xf>
    <xf borderId="0" fillId="0" fontId="30" numFmtId="164" xfId="0" applyAlignment="1" applyFont="1" applyNumberFormat="1">
      <alignment horizontal="left" vertical="top"/>
    </xf>
    <xf borderId="0" fillId="3" fontId="25" numFmtId="164" xfId="0" applyAlignment="1" applyFont="1" applyNumberFormat="1">
      <alignment horizontal="left" vertical="top"/>
    </xf>
    <xf borderId="0" fillId="2" fontId="6" numFmtId="0" xfId="0" applyAlignment="1" applyFont="1">
      <alignment/>
    </xf>
    <xf borderId="0" fillId="2" fontId="6" numFmtId="0" xfId="0" applyAlignment="1" applyFont="1">
      <alignment/>
    </xf>
    <xf borderId="0" fillId="2" fontId="17" numFmtId="0" xfId="0" applyAlignment="1" applyFont="1">
      <alignment horizontal="left" vertical="top" wrapText="1"/>
    </xf>
    <xf borderId="0" fillId="0" fontId="17" numFmtId="164" xfId="0" applyAlignment="1" applyFont="1" applyNumberFormat="1">
      <alignment horizontal="left" vertical="top" wrapText="1"/>
    </xf>
    <xf borderId="0" fillId="3" fontId="26" numFmtId="164" xfId="0" applyAlignment="1" applyFont="1" applyNumberFormat="1">
      <alignment horizontal="left" vertical="top" wrapText="1"/>
    </xf>
    <xf borderId="0" fillId="3" fontId="17" numFmtId="164" xfId="0" applyAlignment="1" applyFont="1" applyNumberFormat="1">
      <alignment horizontal="left" vertical="top" wrapText="1"/>
    </xf>
    <xf borderId="0" fillId="3" fontId="25" numFmtId="165" xfId="0" applyAlignment="1" applyFont="1" applyNumberFormat="1">
      <alignment horizontal="left" vertical="top"/>
    </xf>
    <xf borderId="0" fillId="3" fontId="26" numFmtId="165" xfId="0" applyAlignment="1" applyFont="1" applyNumberFormat="1">
      <alignment horizontal="left" vertical="top" wrapText="1"/>
    </xf>
    <xf borderId="0" fillId="3" fontId="17" numFmtId="165" xfId="0" applyAlignment="1" applyFont="1" applyNumberFormat="1">
      <alignment horizontal="left" vertical="top" wrapText="1"/>
    </xf>
    <xf borderId="0" fillId="3" fontId="10" numFmtId="0" xfId="0" applyAlignment="1" applyFont="1">
      <alignment horizontal="left" vertical="top" wrapText="1"/>
    </xf>
    <xf borderId="0" fillId="3" fontId="10" numFmtId="164" xfId="0" applyAlignment="1" applyFont="1" applyNumberFormat="1">
      <alignment horizontal="left" vertical="top" wrapText="1"/>
    </xf>
    <xf borderId="0" fillId="3" fontId="8" numFmtId="0" xfId="0" applyAlignment="1" applyFont="1">
      <alignment horizontal="left" vertical="top" wrapText="1"/>
    </xf>
    <xf borderId="0" fillId="3" fontId="10" numFmtId="165" xfId="0" applyAlignment="1" applyFont="1" applyNumberFormat="1">
      <alignment horizontal="left" vertical="top" wrapText="1"/>
    </xf>
    <xf borderId="0" fillId="3" fontId="10" numFmtId="165" xfId="0" applyAlignment="1" applyFont="1" applyNumberFormat="1">
      <alignment horizontal="left" vertical="top" wrapText="1"/>
    </xf>
    <xf borderId="0" fillId="3" fontId="8" numFmtId="165" xfId="0" applyAlignment="1" applyFont="1" applyNumberFormat="1">
      <alignment horizontal="left" vertical="top" wrapText="1"/>
    </xf>
    <xf borderId="0" fillId="2" fontId="31" numFmtId="165" xfId="0" applyAlignment="1" applyFont="1" applyNumberFormat="1">
      <alignment horizontal="left" vertical="top" wrapText="1"/>
    </xf>
    <xf borderId="0" fillId="2" fontId="6" numFmtId="165" xfId="0" applyAlignment="1" applyFont="1" applyNumberFormat="1">
      <alignment/>
    </xf>
    <xf borderId="0" fillId="2" fontId="32" numFmtId="165" xfId="0" applyAlignment="1" applyFont="1" applyNumberFormat="1">
      <alignment horizontal="left" vertical="top"/>
    </xf>
    <xf borderId="0" fillId="2" fontId="33" numFmtId="165" xfId="0" applyAlignment="1" applyFont="1" applyNumberFormat="1">
      <alignment/>
    </xf>
    <xf borderId="0" fillId="2" fontId="34" numFmtId="0" xfId="0" applyAlignment="1" applyFont="1">
      <alignment horizontal="left" vertical="top"/>
    </xf>
    <xf borderId="0" fillId="2" fontId="35" numFmtId="165" xfId="0" applyAlignment="1" applyFont="1" applyNumberFormat="1">
      <alignment horizontal="left" vertical="top"/>
    </xf>
    <xf borderId="0" fillId="2" fontId="36" numFmtId="165" xfId="0" applyAlignment="1" applyFont="1" applyNumberFormat="1">
      <alignment/>
    </xf>
    <xf borderId="0" fillId="2" fontId="37" numFmtId="0" xfId="0" applyAlignment="1" applyFont="1">
      <alignment horizontal="left" vertical="top"/>
    </xf>
    <xf borderId="0" fillId="2" fontId="36" numFmtId="164" xfId="0" applyAlignment="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5.jpg"/><Relationship Id="rId2" Type="http://schemas.openxmlformats.org/officeDocument/2006/relationships/image" Target="../media/image01.jpg"/><Relationship Id="rId3" Type="http://schemas.openxmlformats.org/officeDocument/2006/relationships/image" Target="../media/image00.jpg"/><Relationship Id="rId4" Type="http://schemas.openxmlformats.org/officeDocument/2006/relationships/image" Target="../media/image03.jpg"/><Relationship Id="rId5" Type="http://schemas.openxmlformats.org/officeDocument/2006/relationships/image" Target="../media/image04.jpg"/><Relationship Id="rId6" Type="http://schemas.openxmlformats.org/officeDocument/2006/relationships/image" Target="../media/image02.jpg"/><Relationship Id="rId7" Type="http://schemas.openxmlformats.org/officeDocument/2006/relationships/image" Target="../media/image07.jpg"/><Relationship Id="rId8" Type="http://schemas.openxmlformats.org/officeDocument/2006/relationships/image" Target="../media/image08.pn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2</xdr:col>
      <xdr:colOff>504825</xdr:colOff>
      <xdr:row>4</xdr:row>
      <xdr:rowOff>400050</xdr:rowOff>
    </xdr:from>
    <xdr:to>
      <xdr:col>3</xdr:col>
      <xdr:colOff>962025</xdr:colOff>
      <xdr:row>4</xdr:row>
      <xdr:rowOff>1247775</xdr:rowOff>
    </xdr:to>
    <xdr:pic>
      <xdr:nvPicPr>
        <xdr:cNvPr id="0" name="image05.jpg" title="Imagen"/>
        <xdr:cNvPicPr preferRelativeResize="0"/>
      </xdr:nvPicPr>
      <xdr:blipFill>
        <a:blip cstate="print" r:embed="rId1"/>
        <a:stretch>
          <a:fillRect/>
        </a:stretch>
      </xdr:blipFill>
      <xdr:spPr>
        <a:xfrm>
          <a:ext cx="1123950" cy="847725"/>
        </a:xfrm>
        <a:prstGeom prst="rect">
          <a:avLst/>
        </a:prstGeom>
        <a:noFill/>
      </xdr:spPr>
    </xdr:pic>
    <xdr:clientData fLocksWithSheet="0"/>
  </xdr:twoCellAnchor>
  <xdr:twoCellAnchor>
    <xdr:from>
      <xdr:col>3</xdr:col>
      <xdr:colOff>1143000</xdr:colOff>
      <xdr:row>4</xdr:row>
      <xdr:rowOff>1323975</xdr:rowOff>
    </xdr:from>
    <xdr:to>
      <xdr:col>6</xdr:col>
      <xdr:colOff>266700</xdr:colOff>
      <xdr:row>4</xdr:row>
      <xdr:rowOff>2276475</xdr:rowOff>
    </xdr:to>
    <xdr:pic>
      <xdr:nvPicPr>
        <xdr:cNvPr id="0" name="image01.jpg" title="Imagen"/>
        <xdr:cNvPicPr preferRelativeResize="0"/>
      </xdr:nvPicPr>
      <xdr:blipFill>
        <a:blip cstate="print" r:embed="rId2"/>
        <a:stretch>
          <a:fillRect/>
        </a:stretch>
      </xdr:blipFill>
      <xdr:spPr>
        <a:xfrm>
          <a:ext cx="952500" cy="952500"/>
        </a:xfrm>
        <a:prstGeom prst="rect">
          <a:avLst/>
        </a:prstGeom>
        <a:noFill/>
      </xdr:spPr>
    </xdr:pic>
    <xdr:clientData fLocksWithSheet="0"/>
  </xdr:twoCellAnchor>
  <xdr:twoCellAnchor>
    <xdr:from>
      <xdr:col>3</xdr:col>
      <xdr:colOff>771525</xdr:colOff>
      <xdr:row>3</xdr:row>
      <xdr:rowOff>885825</xdr:rowOff>
    </xdr:from>
    <xdr:to>
      <xdr:col>6</xdr:col>
      <xdr:colOff>95250</xdr:colOff>
      <xdr:row>4</xdr:row>
      <xdr:rowOff>1562100</xdr:rowOff>
    </xdr:to>
    <xdr:pic>
      <xdr:nvPicPr>
        <xdr:cNvPr id="0" name="image00.jpg" title="Imagen"/>
        <xdr:cNvPicPr preferRelativeResize="0"/>
      </xdr:nvPicPr>
      <xdr:blipFill>
        <a:blip cstate="print" r:embed="rId3"/>
        <a:stretch>
          <a:fillRect/>
        </a:stretch>
      </xdr:blipFill>
      <xdr:spPr>
        <a:xfrm>
          <a:ext cx="1152525" cy="1238250"/>
        </a:xfrm>
        <a:prstGeom prst="rect">
          <a:avLst/>
        </a:prstGeom>
        <a:noFill/>
      </xdr:spPr>
    </xdr:pic>
    <xdr:clientData fLocksWithSheet="0"/>
  </xdr:twoCellAnchor>
  <xdr:twoCellAnchor>
    <xdr:from>
      <xdr:col>2</xdr:col>
      <xdr:colOff>295275</xdr:colOff>
      <xdr:row>4</xdr:row>
      <xdr:rowOff>1323975</xdr:rowOff>
    </xdr:from>
    <xdr:to>
      <xdr:col>3</xdr:col>
      <xdr:colOff>790575</xdr:colOff>
      <xdr:row>4</xdr:row>
      <xdr:rowOff>2181225</xdr:rowOff>
    </xdr:to>
    <xdr:pic>
      <xdr:nvPicPr>
        <xdr:cNvPr id="0" name="image03.jpg" title="Imagen"/>
        <xdr:cNvPicPr preferRelativeResize="0"/>
      </xdr:nvPicPr>
      <xdr:blipFill>
        <a:blip cstate="print" r:embed="rId4"/>
        <a:stretch>
          <a:fillRect/>
        </a:stretch>
      </xdr:blipFill>
      <xdr:spPr>
        <a:xfrm>
          <a:ext cx="1162050" cy="857250"/>
        </a:xfrm>
        <a:prstGeom prst="rect">
          <a:avLst/>
        </a:prstGeom>
        <a:noFill/>
      </xdr:spPr>
    </xdr:pic>
    <xdr:clientData fLocksWithSheet="0"/>
  </xdr:twoCellAnchor>
  <xdr:twoCellAnchor>
    <xdr:from>
      <xdr:col>1</xdr:col>
      <xdr:colOff>1181100</xdr:colOff>
      <xdr:row>4</xdr:row>
      <xdr:rowOff>1181100</xdr:rowOff>
    </xdr:from>
    <xdr:to>
      <xdr:col>1</xdr:col>
      <xdr:colOff>2343150</xdr:colOff>
      <xdr:row>4</xdr:row>
      <xdr:rowOff>2238375</xdr:rowOff>
    </xdr:to>
    <xdr:pic>
      <xdr:nvPicPr>
        <xdr:cNvPr id="0" name="image04.jpg" title="Imagen"/>
        <xdr:cNvPicPr preferRelativeResize="0"/>
      </xdr:nvPicPr>
      <xdr:blipFill>
        <a:blip cstate="print" r:embed="rId5"/>
        <a:stretch>
          <a:fillRect/>
        </a:stretch>
      </xdr:blipFill>
      <xdr:spPr>
        <a:xfrm>
          <a:ext cx="1162050" cy="1057275"/>
        </a:xfrm>
        <a:prstGeom prst="rect">
          <a:avLst/>
        </a:prstGeom>
        <a:noFill/>
      </xdr:spPr>
    </xdr:pic>
    <xdr:clientData fLocksWithSheet="0"/>
  </xdr:twoCellAnchor>
  <xdr:twoCellAnchor>
    <xdr:from>
      <xdr:col>1</xdr:col>
      <xdr:colOff>1971675</xdr:colOff>
      <xdr:row>4</xdr:row>
      <xdr:rowOff>123825</xdr:rowOff>
    </xdr:from>
    <xdr:to>
      <xdr:col>1</xdr:col>
      <xdr:colOff>3133725</xdr:colOff>
      <xdr:row>4</xdr:row>
      <xdr:rowOff>1295400</xdr:rowOff>
    </xdr:to>
    <xdr:pic>
      <xdr:nvPicPr>
        <xdr:cNvPr id="0" name="image02.jpg" title="Imagen"/>
        <xdr:cNvPicPr preferRelativeResize="0"/>
      </xdr:nvPicPr>
      <xdr:blipFill>
        <a:blip cstate="print" r:embed="rId6"/>
        <a:stretch>
          <a:fillRect/>
        </a:stretch>
      </xdr:blipFill>
      <xdr:spPr>
        <a:xfrm>
          <a:ext cx="1162050" cy="1171575"/>
        </a:xfrm>
        <a:prstGeom prst="rect">
          <a:avLst/>
        </a:prstGeom>
        <a:noFill/>
      </xdr:spPr>
    </xdr:pic>
    <xdr:clientData fLocksWithSheet="0"/>
  </xdr:twoCellAnchor>
  <xdr:twoCellAnchor>
    <xdr:from>
      <xdr:col>0</xdr:col>
      <xdr:colOff>152400</xdr:colOff>
      <xdr:row>4</xdr:row>
      <xdr:rowOff>152400</xdr:rowOff>
    </xdr:from>
    <xdr:to>
      <xdr:col>1</xdr:col>
      <xdr:colOff>1009650</xdr:colOff>
      <xdr:row>4</xdr:row>
      <xdr:rowOff>1990725</xdr:rowOff>
    </xdr:to>
    <xdr:pic>
      <xdr:nvPicPr>
        <xdr:cNvPr id="0" name="image07.jpg" title="Imagen"/>
        <xdr:cNvPicPr preferRelativeResize="0"/>
      </xdr:nvPicPr>
      <xdr:blipFill>
        <a:blip cstate="print" r:embed="rId7"/>
        <a:stretch>
          <a:fillRect/>
        </a:stretch>
      </xdr:blipFill>
      <xdr:spPr>
        <a:xfrm>
          <a:ext cx="1381125" cy="1838325"/>
        </a:xfrm>
        <a:prstGeom prst="rect">
          <a:avLst/>
        </a:prstGeom>
        <a:noFill/>
      </xdr:spPr>
    </xdr:pic>
    <xdr:clientData fLocksWithSheet="0"/>
  </xdr:twoCellAnchor>
  <xdr:twoCellAnchor>
    <xdr:from>
      <xdr:col>8</xdr:col>
      <xdr:colOff>85725</xdr:colOff>
      <xdr:row>4</xdr:row>
      <xdr:rowOff>19050</xdr:rowOff>
    </xdr:from>
    <xdr:to>
      <xdr:col>9</xdr:col>
      <xdr:colOff>5257800</xdr:colOff>
      <xdr:row>4</xdr:row>
      <xdr:rowOff>2200275</xdr:rowOff>
    </xdr:to>
    <xdr:pic>
      <xdr:nvPicPr>
        <xdr:cNvPr id="0" name="image08.png" title="Imagen"/>
        <xdr:cNvPicPr preferRelativeResize="0"/>
      </xdr:nvPicPr>
      <xdr:blipFill>
        <a:blip cstate="print" r:embed="rId8"/>
        <a:stretch>
          <a:fillRect/>
        </a:stretch>
      </xdr:blipFill>
      <xdr:spPr>
        <a:xfrm>
          <a:ext cx="5810250" cy="2181225"/>
        </a:xfrm>
        <a:prstGeom prst="rect">
          <a:avLst/>
        </a:prstGeom>
        <a:noFill/>
      </xdr:spPr>
    </xdr:pic>
    <xdr:clientData fLocksWithSheet="0"/>
  </xdr:twoCellAnchor>
  <xdr:twoCellAnchor>
    <xdr:from>
      <xdr:col>16</xdr:col>
      <xdr:colOff>219075</xdr:colOff>
      <xdr:row>4</xdr:row>
      <xdr:rowOff>19050</xdr:rowOff>
    </xdr:from>
    <xdr:to>
      <xdr:col>17</xdr:col>
      <xdr:colOff>5372100</xdr:colOff>
      <xdr:row>4</xdr:row>
      <xdr:rowOff>2200275</xdr:rowOff>
    </xdr:to>
    <xdr:pic>
      <xdr:nvPicPr>
        <xdr:cNvPr id="0" name="image06.png" title="Imagen"/>
        <xdr:cNvPicPr preferRelativeResize="0"/>
      </xdr:nvPicPr>
      <xdr:blipFill>
        <a:blip cstate="print" r:embed="rId8"/>
        <a:stretch>
          <a:fillRect/>
        </a:stretch>
      </xdr:blipFill>
      <xdr:spPr>
        <a:xfrm>
          <a:ext cx="5800725" cy="218122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62.0"/>
    <col customWidth="1" min="3" max="3" width="10.0"/>
    <col customWidth="1" min="4" max="4" width="16.43"/>
    <col customWidth="1" min="5" max="5" width="4.29"/>
    <col customWidth="1" min="6" max="6" width="6.71"/>
    <col customWidth="1" min="7" max="7" width="33.14"/>
    <col customWidth="1" min="8" max="8" width="9.14"/>
    <col customWidth="1" min="9" max="9" width="9.57"/>
    <col customWidth="1" min="10" max="10" width="85.71"/>
    <col customWidth="1" min="11" max="11" width="9.43"/>
    <col customWidth="1" min="12" max="12" width="16.43"/>
    <col customWidth="1" min="13" max="13" width="4.29"/>
    <col customWidth="1" min="14" max="15" width="6.71"/>
    <col customWidth="1" min="16" max="16" width="27.43"/>
    <col customWidth="1" min="17" max="17" width="9.71"/>
    <col customWidth="1" min="18" max="18" width="92.57"/>
    <col customWidth="1" min="19" max="19" width="10.57"/>
    <col customWidth="1" min="20" max="20" width="16.86"/>
    <col customWidth="1" min="21" max="21" width="17.0"/>
    <col customWidth="1" min="22" max="22" width="5.43"/>
  </cols>
  <sheetData>
    <row r="1">
      <c r="A1" s="1"/>
      <c r="B1" s="1" t="s">
        <v>0</v>
      </c>
      <c r="C1" s="2">
        <v>3.12</v>
      </c>
      <c r="D1" s="3"/>
      <c r="E1" s="3"/>
      <c r="F1" s="4"/>
      <c r="G1" s="4"/>
      <c r="H1" s="3"/>
      <c r="I1" s="1"/>
      <c r="J1" s="1"/>
      <c r="K1" s="2"/>
      <c r="L1" s="3"/>
      <c r="M1" s="3"/>
      <c r="N1" s="4"/>
      <c r="O1" s="4"/>
      <c r="P1" s="5"/>
      <c r="Q1" s="3"/>
      <c r="R1" s="5" t="s">
        <v>1</v>
      </c>
      <c r="S1" s="6">
        <v>0.006</v>
      </c>
      <c r="T1" s="7"/>
      <c r="U1" s="7"/>
      <c r="V1" s="7"/>
    </row>
    <row r="2" ht="33.75" customHeight="1">
      <c r="A2" s="8" t="s">
        <v>2</v>
      </c>
      <c r="H2" s="9"/>
      <c r="I2" s="8" t="s">
        <v>3</v>
      </c>
      <c r="P2" s="9"/>
      <c r="Q2" s="10" t="s">
        <v>3</v>
      </c>
    </row>
    <row r="3" ht="25.5" customHeight="1">
      <c r="A3" s="11" t="s">
        <v>4</v>
      </c>
      <c r="H3" s="12"/>
      <c r="I3" s="11" t="s">
        <v>5</v>
      </c>
      <c r="P3" s="13"/>
      <c r="Q3" s="11" t="s">
        <v>6</v>
      </c>
    </row>
    <row r="4" ht="44.25" customHeight="1">
      <c r="A4" s="14" t="s">
        <v>7</v>
      </c>
      <c r="H4" s="15"/>
      <c r="I4" s="14" t="s">
        <v>8</v>
      </c>
      <c r="P4" s="15"/>
      <c r="Q4" s="14" t="s">
        <v>9</v>
      </c>
    </row>
    <row r="5" ht="182.25" customHeight="1">
      <c r="A5" s="16"/>
      <c r="H5" s="3"/>
      <c r="I5" s="16"/>
    </row>
    <row r="6">
      <c r="A6" s="17" t="s">
        <v>10</v>
      </c>
      <c r="B6" s="18"/>
      <c r="C6" s="18"/>
      <c r="D6" s="18"/>
      <c r="E6" s="18"/>
      <c r="F6" s="18"/>
      <c r="G6" s="19"/>
      <c r="H6" s="20"/>
      <c r="I6" s="21" t="s">
        <v>11</v>
      </c>
      <c r="P6" s="22"/>
      <c r="Q6" s="21" t="s">
        <v>12</v>
      </c>
    </row>
    <row r="7">
      <c r="A7" s="23" t="s">
        <v>13</v>
      </c>
      <c r="B7" s="18"/>
      <c r="C7" s="19"/>
      <c r="D7" s="24">
        <v>659.0</v>
      </c>
      <c r="E7" s="25"/>
      <c r="F7" s="25"/>
      <c r="G7" s="25"/>
      <c r="H7" s="26"/>
      <c r="I7" s="27" t="s">
        <v>13</v>
      </c>
      <c r="L7" s="28">
        <v>2795.0</v>
      </c>
      <c r="M7" s="29"/>
      <c r="N7" s="29"/>
      <c r="O7" s="29"/>
      <c r="P7" s="30"/>
      <c r="Q7" s="27" t="s">
        <v>13</v>
      </c>
      <c r="T7" s="28" t="str">
        <f>T10</f>
        <v>S/.6,384.00</v>
      </c>
      <c r="U7" s="29"/>
      <c r="V7" s="29"/>
    </row>
    <row r="8">
      <c r="A8" s="23" t="s">
        <v>14</v>
      </c>
      <c r="B8" s="18"/>
      <c r="C8" s="19"/>
      <c r="D8" s="31" t="str">
        <f>D7/$C$1</f>
        <v>$.211.22</v>
      </c>
      <c r="E8" s="32"/>
      <c r="F8" s="32"/>
      <c r="G8" s="32"/>
      <c r="H8" s="33"/>
      <c r="I8" s="27" t="s">
        <v>14</v>
      </c>
      <c r="L8" s="34" t="str">
        <f>L7/$C$1</f>
        <v>$.895.83</v>
      </c>
      <c r="M8" s="35"/>
      <c r="N8" s="35"/>
      <c r="O8" s="35"/>
      <c r="P8" s="36"/>
      <c r="Q8" s="27" t="s">
        <v>14</v>
      </c>
      <c r="T8" s="34" t="str">
        <f>T7/$C$1</f>
        <v>$.2,046.15</v>
      </c>
      <c r="U8" s="35"/>
      <c r="V8" s="35"/>
    </row>
    <row r="9">
      <c r="A9" s="37" t="s">
        <v>15</v>
      </c>
      <c r="B9" s="37" t="s">
        <v>16</v>
      </c>
      <c r="C9" s="37" t="s">
        <v>17</v>
      </c>
      <c r="D9" s="38" t="s">
        <v>18</v>
      </c>
      <c r="E9" s="39"/>
      <c r="F9" s="39"/>
      <c r="G9" s="40"/>
      <c r="H9" s="41"/>
      <c r="I9" s="37" t="s">
        <v>15</v>
      </c>
      <c r="J9" s="37" t="s">
        <v>16</v>
      </c>
      <c r="K9" s="37" t="s">
        <v>17</v>
      </c>
      <c r="L9" s="38" t="s">
        <v>18</v>
      </c>
      <c r="M9" s="39"/>
      <c r="N9" s="39"/>
      <c r="O9" s="40"/>
      <c r="P9" s="42"/>
      <c r="Q9" s="43" t="s">
        <v>15</v>
      </c>
      <c r="R9" s="43" t="s">
        <v>16</v>
      </c>
      <c r="S9" s="43" t="s">
        <v>17</v>
      </c>
      <c r="T9" s="44" t="s">
        <v>18</v>
      </c>
      <c r="U9" s="42"/>
      <c r="V9" s="42"/>
    </row>
    <row r="10">
      <c r="A10" s="45">
        <v>1.0</v>
      </c>
      <c r="B10" s="45" t="s">
        <v>19</v>
      </c>
      <c r="C10" s="46">
        <v>689.0</v>
      </c>
      <c r="D10" s="47" t="str">
        <f t="shared" ref="D10:D11" si="1">A10*C10</f>
        <v>S/.689.00</v>
      </c>
      <c r="E10" s="48"/>
      <c r="F10" s="49"/>
      <c r="G10" s="49"/>
      <c r="H10" s="50"/>
      <c r="I10" s="45">
        <v>5.0</v>
      </c>
      <c r="J10" s="45" t="s">
        <v>19</v>
      </c>
      <c r="K10" s="46">
        <v>589.0</v>
      </c>
      <c r="L10" s="47" t="str">
        <f t="shared" ref="L10:L11" si="2">I10*K10</f>
        <v>S/.2,945.00</v>
      </c>
      <c r="M10" s="48"/>
      <c r="N10" s="49"/>
      <c r="O10" s="49"/>
      <c r="P10" s="5"/>
      <c r="Q10" s="45">
        <v>16.0</v>
      </c>
      <c r="R10" s="45" t="s">
        <v>20</v>
      </c>
      <c r="S10" s="46">
        <v>399.0</v>
      </c>
      <c r="T10" s="47" t="str">
        <f t="shared" ref="T10:T11" si="3">Q10*S10</f>
        <v>S/.6,384.00</v>
      </c>
      <c r="U10" s="50"/>
      <c r="V10" s="51"/>
    </row>
    <row r="11">
      <c r="A11" s="45">
        <v>1.0</v>
      </c>
      <c r="B11" s="52" t="s">
        <v>21</v>
      </c>
      <c r="C11" s="53">
        <v>0.0</v>
      </c>
      <c r="D11" s="47" t="str">
        <f t="shared" si="1"/>
        <v>S/.0.00</v>
      </c>
      <c r="E11" s="48"/>
      <c r="F11" s="49"/>
      <c r="G11" s="49"/>
      <c r="H11" s="50"/>
      <c r="I11" s="45">
        <v>5.0</v>
      </c>
      <c r="J11" s="52" t="s">
        <v>21</v>
      </c>
      <c r="K11" s="53">
        <v>0.0</v>
      </c>
      <c r="L11" s="47" t="str">
        <f t="shared" si="2"/>
        <v>S/.0.00</v>
      </c>
      <c r="M11" s="48"/>
      <c r="N11" s="49"/>
      <c r="O11" s="49"/>
      <c r="P11" s="5"/>
      <c r="Q11" s="45">
        <v>16.0</v>
      </c>
      <c r="R11" s="52" t="s">
        <v>21</v>
      </c>
      <c r="S11" s="53">
        <v>0.0</v>
      </c>
      <c r="T11" s="47" t="str">
        <f t="shared" si="3"/>
        <v>S/.0.00</v>
      </c>
      <c r="U11" s="50"/>
      <c r="V11" s="51"/>
    </row>
    <row r="12" ht="24.0" customHeight="1">
      <c r="A12" s="54" t="s">
        <v>22</v>
      </c>
      <c r="B12" s="55"/>
      <c r="C12" s="56"/>
      <c r="D12" s="55"/>
      <c r="E12" s="3"/>
      <c r="F12" s="4"/>
      <c r="G12" s="4"/>
      <c r="H12" s="3"/>
      <c r="I12" s="55"/>
      <c r="J12" s="55"/>
      <c r="K12" s="56"/>
      <c r="L12" s="55"/>
      <c r="M12" s="3"/>
      <c r="N12" s="4"/>
      <c r="O12" s="4"/>
      <c r="P12" s="3"/>
      <c r="Q12" s="55"/>
      <c r="R12" s="55"/>
      <c r="S12" s="56"/>
      <c r="T12" s="55"/>
      <c r="U12" s="3"/>
      <c r="V12" s="4"/>
    </row>
    <row r="13">
      <c r="A13" s="57" t="s">
        <v>23</v>
      </c>
      <c r="H13" s="3"/>
      <c r="I13" s="57" t="s">
        <v>23</v>
      </c>
      <c r="P13" s="3"/>
      <c r="Q13" s="58" t="s">
        <v>24</v>
      </c>
    </row>
    <row r="14">
      <c r="A14" s="59" t="s">
        <v>13</v>
      </c>
      <c r="D14" s="60" t="str">
        <f>D16+D17+D18</f>
        <v>S/.0.00</v>
      </c>
      <c r="E14" s="61"/>
      <c r="F14" s="61"/>
      <c r="G14" s="61"/>
      <c r="H14" s="62"/>
      <c r="I14" s="63" t="s">
        <v>13</v>
      </c>
      <c r="L14" s="60" t="str">
        <f>L16+L17+L18</f>
        <v>S/.0.00</v>
      </c>
      <c r="M14" s="64"/>
      <c r="N14" s="64"/>
      <c r="O14" s="64"/>
      <c r="P14" s="62"/>
      <c r="Q14" s="63" t="s">
        <v>13</v>
      </c>
      <c r="T14" s="60" t="str">
        <f>T16+T17+T18</f>
        <v>S/.0.00</v>
      </c>
      <c r="U14" s="64"/>
      <c r="V14" s="64"/>
    </row>
    <row r="15">
      <c r="A15" s="59" t="s">
        <v>14</v>
      </c>
      <c r="D15" s="65" t="str">
        <f>D14/$C$1</f>
        <v>$.0.00</v>
      </c>
      <c r="E15" s="61"/>
      <c r="F15" s="61"/>
      <c r="G15" s="61"/>
      <c r="H15" s="62"/>
      <c r="I15" s="63" t="s">
        <v>14</v>
      </c>
      <c r="L15" s="65" t="str">
        <f>L14/$C$1</f>
        <v>$.0.00</v>
      </c>
      <c r="M15" s="64"/>
      <c r="N15" s="64"/>
      <c r="O15" s="64"/>
      <c r="P15" s="62"/>
      <c r="Q15" s="63" t="s">
        <v>14</v>
      </c>
      <c r="T15" s="65" t="str">
        <f>T14/$C$1</f>
        <v>$.0.00</v>
      </c>
      <c r="U15" s="64"/>
      <c r="V15" s="64"/>
    </row>
    <row r="16">
      <c r="A16" s="66">
        <v>0.0</v>
      </c>
      <c r="B16" s="66" t="s">
        <v>25</v>
      </c>
      <c r="C16" s="67">
        <v>1.0</v>
      </c>
      <c r="D16" s="68" t="str">
        <f t="shared" ref="D16:D17" si="4">A16*C16</f>
        <v>S/.0.00</v>
      </c>
      <c r="E16" s="3"/>
      <c r="F16" s="69"/>
      <c r="G16" s="69"/>
      <c r="H16" s="3"/>
      <c r="I16" s="66">
        <v>0.0</v>
      </c>
      <c r="J16" s="66" t="s">
        <v>25</v>
      </c>
      <c r="K16" s="67">
        <v>1.0</v>
      </c>
      <c r="L16" s="68" t="str">
        <f t="shared" ref="L16:L17" si="5">I16*K16</f>
        <v>S/.0.00</v>
      </c>
      <c r="M16" s="3"/>
      <c r="N16" s="69"/>
      <c r="O16" s="69"/>
      <c r="P16" s="5"/>
      <c r="Q16" s="66">
        <v>0.0</v>
      </c>
      <c r="R16" s="66" t="s">
        <v>25</v>
      </c>
      <c r="S16" s="67">
        <v>0.0</v>
      </c>
      <c r="T16" s="68" t="str">
        <f t="shared" ref="T16:T17" si="6">Q16*S16</f>
        <v>S/.0.00</v>
      </c>
      <c r="U16" s="3"/>
      <c r="V16" s="69"/>
    </row>
    <row r="17">
      <c r="A17" s="66">
        <v>0.0</v>
      </c>
      <c r="B17" s="66" t="s">
        <v>26</v>
      </c>
      <c r="C17" s="67">
        <v>3.0</v>
      </c>
      <c r="D17" s="68" t="str">
        <f t="shared" si="4"/>
        <v>S/.0.00</v>
      </c>
      <c r="E17" s="3"/>
      <c r="F17" s="69"/>
      <c r="G17" s="69"/>
      <c r="H17" s="3"/>
      <c r="I17" s="66">
        <v>0.0</v>
      </c>
      <c r="J17" s="66" t="s">
        <v>26</v>
      </c>
      <c r="K17" s="67">
        <v>3.0</v>
      </c>
      <c r="L17" s="68" t="str">
        <f t="shared" si="5"/>
        <v>S/.0.00</v>
      </c>
      <c r="M17" s="3"/>
      <c r="N17" s="69"/>
      <c r="O17" s="69"/>
      <c r="P17" s="5"/>
      <c r="Q17" s="66">
        <v>0.0</v>
      </c>
      <c r="R17" s="66" t="s">
        <v>26</v>
      </c>
      <c r="S17" s="67">
        <v>0.0</v>
      </c>
      <c r="T17" s="68" t="str">
        <f t="shared" si="6"/>
        <v>S/.0.00</v>
      </c>
      <c r="U17" s="3"/>
      <c r="V17" s="69"/>
    </row>
    <row r="18" ht="21.0" customHeight="1">
      <c r="A18" s="54"/>
      <c r="B18" s="54"/>
      <c r="C18" s="70"/>
      <c r="D18" s="55"/>
      <c r="E18" s="3"/>
      <c r="F18" s="4"/>
      <c r="G18" s="4"/>
      <c r="H18" s="3"/>
      <c r="I18" s="54"/>
      <c r="J18" s="54"/>
      <c r="K18" s="70"/>
      <c r="L18" s="55"/>
      <c r="M18" s="3"/>
      <c r="N18" s="4"/>
      <c r="O18" s="4"/>
      <c r="P18" s="5"/>
      <c r="Q18" s="54"/>
      <c r="R18" s="54"/>
      <c r="S18" s="70"/>
      <c r="T18" s="55"/>
      <c r="U18" s="3"/>
      <c r="V18" s="4"/>
    </row>
    <row r="19">
      <c r="A19" s="57" t="s">
        <v>27</v>
      </c>
      <c r="B19" s="71"/>
      <c r="C19" s="71"/>
      <c r="D19" s="71"/>
      <c r="E19" s="71"/>
      <c r="F19" s="71"/>
      <c r="G19" s="71"/>
      <c r="H19" s="3"/>
      <c r="I19" s="57" t="s">
        <v>27</v>
      </c>
      <c r="J19" s="72"/>
      <c r="K19" s="72"/>
      <c r="L19" s="72"/>
      <c r="M19" s="72"/>
      <c r="N19" s="72"/>
      <c r="O19" s="72"/>
      <c r="P19" s="5"/>
      <c r="Q19" s="72"/>
    </row>
    <row r="20">
      <c r="A20" s="73" t="s">
        <v>13</v>
      </c>
      <c r="D20" s="74">
        <v>0.0</v>
      </c>
      <c r="E20" s="75"/>
      <c r="F20" s="76"/>
      <c r="G20" s="76"/>
      <c r="H20" s="77"/>
      <c r="I20" s="78" t="s">
        <v>13</v>
      </c>
      <c r="L20" s="79">
        <v>0.0</v>
      </c>
      <c r="M20" s="77"/>
      <c r="N20" s="42"/>
      <c r="O20" s="42"/>
      <c r="P20" s="42"/>
      <c r="Q20" s="78" t="s">
        <v>13</v>
      </c>
      <c r="T20" s="80">
        <v>0.0</v>
      </c>
      <c r="U20" s="77"/>
      <c r="V20" s="42"/>
    </row>
    <row r="21">
      <c r="A21" s="73" t="s">
        <v>14</v>
      </c>
      <c r="D21" s="81">
        <v>0.0</v>
      </c>
      <c r="E21" s="75"/>
      <c r="F21" s="76"/>
      <c r="G21" s="76"/>
      <c r="H21" s="77"/>
      <c r="I21" s="78" t="s">
        <v>14</v>
      </c>
      <c r="L21" s="82">
        <v>0.0</v>
      </c>
      <c r="M21" s="77"/>
      <c r="N21" s="42"/>
      <c r="O21" s="42"/>
      <c r="P21" s="42"/>
      <c r="Q21" s="78" t="s">
        <v>14</v>
      </c>
      <c r="T21" s="83">
        <v>0.0</v>
      </c>
      <c r="U21" s="77"/>
      <c r="V21" s="42"/>
    </row>
    <row r="22">
      <c r="A22" s="66">
        <v>1.0</v>
      </c>
      <c r="B22" s="66" t="s">
        <v>28</v>
      </c>
      <c r="C22" s="67">
        <v>0.0</v>
      </c>
      <c r="D22" s="68" t="str">
        <f>A22*C22</f>
        <v>S/.0.00</v>
      </c>
      <c r="E22" s="3"/>
      <c r="F22" s="69"/>
      <c r="G22" s="69"/>
      <c r="H22" s="3"/>
      <c r="I22" s="66">
        <v>1.0</v>
      </c>
      <c r="J22" s="66" t="s">
        <v>29</v>
      </c>
      <c r="K22" s="67" t="str">
        <f>N22+N22*$S$1</f>
        <v>S/.0.00</v>
      </c>
      <c r="L22" s="68" t="str">
        <f>I22*K22</f>
        <v>S/.0.00</v>
      </c>
      <c r="M22" s="3"/>
      <c r="N22" s="69"/>
      <c r="O22" s="69"/>
      <c r="P22" s="5"/>
      <c r="Q22" s="66">
        <v>1.0</v>
      </c>
      <c r="R22" s="66" t="s">
        <v>30</v>
      </c>
      <c r="S22" s="67">
        <v>0.0</v>
      </c>
      <c r="T22" s="68" t="str">
        <f>Q22*S22</f>
        <v>S/.0.00</v>
      </c>
      <c r="U22" s="3"/>
      <c r="V22" s="69"/>
    </row>
    <row r="23">
      <c r="A23" s="54"/>
      <c r="B23" s="54"/>
      <c r="D23" s="55"/>
      <c r="E23" s="3"/>
      <c r="F23" s="4"/>
      <c r="G23" s="4"/>
      <c r="H23" s="3"/>
      <c r="I23" s="54"/>
      <c r="J23" s="54"/>
      <c r="L23" s="55"/>
      <c r="M23" s="3"/>
      <c r="N23" s="4"/>
      <c r="O23" s="4"/>
      <c r="P23" s="5"/>
      <c r="Q23" s="54"/>
      <c r="R23" s="54"/>
      <c r="T23" s="55"/>
      <c r="U23" s="3"/>
      <c r="V23" s="4"/>
    </row>
    <row r="24" ht="22.5" customHeight="1">
      <c r="A24" s="84" t="s">
        <v>31</v>
      </c>
      <c r="C24" s="84"/>
      <c r="D24" s="85" t="str">
        <f>D20+D14+D7</f>
        <v>S/.659.00</v>
      </c>
      <c r="E24" s="86"/>
      <c r="F24" s="86"/>
      <c r="G24" s="86"/>
      <c r="H24" s="86"/>
      <c r="I24" s="84" t="s">
        <v>32</v>
      </c>
      <c r="K24" s="84"/>
      <c r="L24" s="85" t="str">
        <f>L20+L14+L7</f>
        <v>S/.2,795.00</v>
      </c>
      <c r="M24" s="86"/>
      <c r="N24" s="86"/>
      <c r="O24" s="86"/>
      <c r="P24" s="86"/>
      <c r="Q24" s="84" t="s">
        <v>33</v>
      </c>
      <c r="S24" s="84"/>
      <c r="T24" s="85" t="str">
        <f>T20+T14+T7</f>
        <v>S/.6,384.00</v>
      </c>
      <c r="U24" s="86"/>
      <c r="V24" s="86"/>
    </row>
    <row r="25" ht="22.5" customHeight="1">
      <c r="A25" s="87" t="s">
        <v>33</v>
      </c>
      <c r="C25" s="87"/>
      <c r="D25" s="88" t="str">
        <f>D24/$C$1</f>
        <v>$.211.22</v>
      </c>
      <c r="E25" s="89"/>
      <c r="F25" s="89"/>
      <c r="G25" s="89"/>
      <c r="H25" s="89"/>
      <c r="I25" s="87" t="s">
        <v>33</v>
      </c>
      <c r="K25" s="87"/>
      <c r="L25" s="88" t="str">
        <f>L24/$C$1</f>
        <v>$.895.83</v>
      </c>
      <c r="M25" s="89"/>
      <c r="N25" s="89"/>
      <c r="O25" s="89"/>
      <c r="P25" s="89"/>
      <c r="Q25" s="87" t="s">
        <v>33</v>
      </c>
      <c r="S25" s="87"/>
      <c r="T25" s="88" t="str">
        <f>T24/$C$1</f>
        <v>$.2,046.15</v>
      </c>
      <c r="U25" s="89"/>
      <c r="V25" s="89"/>
    </row>
    <row r="26" ht="54.75" customHeight="1">
      <c r="A26" s="90"/>
      <c r="B26" s="90"/>
      <c r="C26" s="90"/>
      <c r="D26" s="90"/>
      <c r="E26" s="91"/>
      <c r="F26" s="4"/>
      <c r="G26" s="4"/>
      <c r="H26" s="3"/>
      <c r="I26" s="90"/>
      <c r="J26" s="90"/>
      <c r="K26" s="90"/>
      <c r="L26" s="90"/>
      <c r="M26" s="91"/>
      <c r="N26" s="4"/>
      <c r="O26" s="4"/>
      <c r="P26" s="3"/>
      <c r="Q26" s="90"/>
      <c r="R26" s="90"/>
      <c r="S26" s="90"/>
      <c r="T26" s="90"/>
      <c r="U26" s="91"/>
      <c r="V26" s="3"/>
    </row>
    <row r="27" ht="22.5" customHeight="1">
      <c r="A27" s="92" t="s">
        <v>34</v>
      </c>
      <c r="E27" s="93"/>
      <c r="F27" s="94"/>
      <c r="G27" s="94"/>
      <c r="H27" s="94"/>
      <c r="I27" s="92" t="s">
        <v>34</v>
      </c>
      <c r="M27" s="93"/>
      <c r="N27" s="94"/>
      <c r="O27" s="94"/>
      <c r="P27" s="94"/>
      <c r="Q27" s="92" t="s">
        <v>34</v>
      </c>
      <c r="U27" s="93"/>
      <c r="V27" s="94"/>
    </row>
    <row r="28" ht="54.75" customHeight="1">
      <c r="A28" s="95" t="s">
        <v>35</v>
      </c>
      <c r="E28" s="96"/>
      <c r="F28" s="97"/>
      <c r="G28" s="97"/>
      <c r="H28" s="97"/>
      <c r="I28" s="95" t="s">
        <v>35</v>
      </c>
      <c r="M28" s="96"/>
      <c r="N28" s="97"/>
      <c r="O28" s="97"/>
      <c r="P28" s="97"/>
      <c r="Q28" s="95" t="s">
        <v>35</v>
      </c>
      <c r="U28" s="96"/>
      <c r="V28" s="97"/>
    </row>
    <row r="29" ht="28.5" customHeight="1">
      <c r="A29" s="92" t="s">
        <v>36</v>
      </c>
      <c r="E29" s="96"/>
      <c r="F29" s="97"/>
      <c r="G29" s="97"/>
      <c r="H29" s="97"/>
      <c r="I29" s="92" t="s">
        <v>36</v>
      </c>
      <c r="M29" s="96"/>
      <c r="N29" s="97"/>
      <c r="O29" s="97"/>
      <c r="P29" s="97"/>
      <c r="Q29" s="92" t="s">
        <v>36</v>
      </c>
      <c r="U29" s="96"/>
      <c r="V29" s="97"/>
    </row>
    <row r="30" ht="26.25" customHeight="1">
      <c r="A30" s="95" t="s">
        <v>37</v>
      </c>
      <c r="E30" s="96"/>
      <c r="F30" s="97"/>
      <c r="G30" s="97"/>
      <c r="H30" s="97"/>
      <c r="I30" s="95" t="s">
        <v>37</v>
      </c>
      <c r="M30" s="96"/>
      <c r="N30" s="97"/>
      <c r="O30" s="97"/>
      <c r="P30" s="97"/>
      <c r="Q30" s="95" t="s">
        <v>37</v>
      </c>
      <c r="U30" s="96"/>
      <c r="V30" s="97"/>
    </row>
    <row r="31" ht="25.5" customHeight="1">
      <c r="A31" s="92" t="s">
        <v>38</v>
      </c>
      <c r="E31" s="96"/>
      <c r="F31" s="97"/>
      <c r="G31" s="97"/>
      <c r="H31" s="97"/>
      <c r="I31" s="92" t="s">
        <v>38</v>
      </c>
      <c r="M31" s="96"/>
      <c r="N31" s="97"/>
      <c r="O31" s="97"/>
      <c r="P31" s="97"/>
      <c r="Q31" s="92" t="s">
        <v>38</v>
      </c>
      <c r="U31" s="96"/>
      <c r="V31" s="97"/>
    </row>
    <row r="32" ht="54.75" customHeight="1">
      <c r="A32" s="95" t="s">
        <v>39</v>
      </c>
      <c r="E32" s="96"/>
      <c r="F32" s="97"/>
      <c r="G32" s="97"/>
      <c r="H32" s="97"/>
      <c r="I32" s="95" t="s">
        <v>39</v>
      </c>
      <c r="M32" s="96"/>
      <c r="N32" s="97"/>
      <c r="O32" s="97"/>
      <c r="P32" s="97"/>
      <c r="Q32" s="95" t="s">
        <v>39</v>
      </c>
      <c r="U32" s="96"/>
      <c r="V32" s="97"/>
    </row>
    <row r="33" ht="26.25" customHeight="1">
      <c r="A33" s="92" t="s">
        <v>40</v>
      </c>
      <c r="E33" s="96"/>
      <c r="F33" s="97"/>
      <c r="G33" s="97"/>
      <c r="H33" s="97"/>
      <c r="I33" s="92" t="s">
        <v>40</v>
      </c>
      <c r="M33" s="96"/>
      <c r="N33" s="97"/>
      <c r="O33" s="97"/>
      <c r="P33" s="97"/>
      <c r="Q33" s="92" t="s">
        <v>40</v>
      </c>
      <c r="U33" s="96"/>
      <c r="V33" s="97"/>
    </row>
    <row r="34" ht="54.75" customHeight="1">
      <c r="A34" s="95" t="s">
        <v>41</v>
      </c>
      <c r="E34" s="96"/>
      <c r="F34" s="97"/>
      <c r="G34" s="97"/>
      <c r="H34" s="97"/>
      <c r="I34" s="95" t="s">
        <v>41</v>
      </c>
      <c r="M34" s="96"/>
      <c r="N34" s="97"/>
      <c r="O34" s="97"/>
      <c r="P34" s="97"/>
      <c r="Q34" s="95" t="s">
        <v>41</v>
      </c>
      <c r="U34" s="96"/>
      <c r="V34" s="97"/>
    </row>
    <row r="35" ht="54.75" customHeight="1">
      <c r="A35" s="96"/>
      <c r="B35" s="96"/>
      <c r="C35" s="98"/>
      <c r="D35" s="98"/>
      <c r="E35" s="96"/>
      <c r="F35" s="97"/>
      <c r="G35" s="97"/>
      <c r="H35" s="97"/>
      <c r="I35" s="96"/>
      <c r="J35" s="96"/>
      <c r="K35" s="98"/>
      <c r="L35" s="98"/>
      <c r="M35" s="96"/>
      <c r="N35" s="97"/>
      <c r="O35" s="97"/>
      <c r="P35" s="97"/>
      <c r="Q35" s="96"/>
      <c r="R35" s="96"/>
      <c r="S35" s="98"/>
      <c r="T35" s="98"/>
      <c r="U35" s="96"/>
      <c r="V35" s="97"/>
    </row>
    <row r="36" ht="31.5" customHeight="1">
      <c r="A36" s="92" t="s">
        <v>42</v>
      </c>
      <c r="E36" s="96"/>
      <c r="F36" s="97"/>
      <c r="G36" s="97"/>
      <c r="H36" s="97"/>
      <c r="I36" s="92" t="s">
        <v>42</v>
      </c>
      <c r="M36" s="96"/>
      <c r="N36" s="97"/>
      <c r="O36" s="97"/>
      <c r="P36" s="97"/>
      <c r="Q36" s="92" t="s">
        <v>42</v>
      </c>
      <c r="U36" s="96"/>
      <c r="V36" s="97"/>
    </row>
    <row r="37" ht="54.75" customHeight="1">
      <c r="A37" s="95" t="s">
        <v>43</v>
      </c>
      <c r="F37" s="97"/>
      <c r="G37" s="97"/>
      <c r="H37" s="97"/>
      <c r="I37" s="95" t="s">
        <v>43</v>
      </c>
      <c r="N37" s="97"/>
      <c r="O37" s="97"/>
      <c r="P37" s="97"/>
      <c r="Q37" s="95" t="s">
        <v>43</v>
      </c>
      <c r="V37" s="97"/>
    </row>
    <row r="38" ht="20.25" customHeight="1">
      <c r="A38" s="96"/>
      <c r="B38" s="96"/>
      <c r="C38" s="98"/>
      <c r="D38" s="98"/>
      <c r="E38" s="96"/>
      <c r="F38" s="97"/>
      <c r="G38" s="97"/>
      <c r="H38" s="97"/>
      <c r="I38" s="96"/>
      <c r="J38" s="96"/>
      <c r="K38" s="98"/>
      <c r="L38" s="98"/>
      <c r="M38" s="96"/>
      <c r="N38" s="97"/>
      <c r="O38" s="97"/>
      <c r="P38" s="97"/>
      <c r="Q38" s="96"/>
      <c r="R38" s="96"/>
      <c r="S38" s="98"/>
      <c r="T38" s="98"/>
      <c r="U38" s="96"/>
      <c r="V38" s="97"/>
    </row>
    <row r="39" ht="24.75" customHeight="1">
      <c r="A39" s="92" t="s">
        <v>44</v>
      </c>
      <c r="E39" s="96"/>
      <c r="F39" s="97"/>
      <c r="G39" s="97"/>
      <c r="H39" s="97"/>
      <c r="I39" s="92" t="s">
        <v>44</v>
      </c>
      <c r="M39" s="96"/>
      <c r="N39" s="97"/>
      <c r="O39" s="97"/>
      <c r="P39" s="97"/>
      <c r="Q39" s="92" t="s">
        <v>44</v>
      </c>
      <c r="U39" s="96"/>
      <c r="V39" s="97"/>
    </row>
    <row r="40" ht="54.75" customHeight="1">
      <c r="A40" s="95" t="s">
        <v>45</v>
      </c>
      <c r="E40" s="96"/>
      <c r="F40" s="97"/>
      <c r="G40" s="97"/>
      <c r="H40" s="97"/>
      <c r="I40" s="95" t="s">
        <v>45</v>
      </c>
      <c r="M40" s="96"/>
      <c r="N40" s="97"/>
      <c r="O40" s="97"/>
      <c r="P40" s="97"/>
      <c r="Q40" s="95" t="s">
        <v>45</v>
      </c>
      <c r="U40" s="96"/>
      <c r="V40" s="97"/>
    </row>
    <row r="41" ht="24.75" customHeight="1">
      <c r="A41" s="96"/>
      <c r="B41" s="96"/>
      <c r="C41" s="96"/>
      <c r="D41" s="96"/>
      <c r="E41" s="96"/>
      <c r="F41" s="97"/>
      <c r="G41" s="97"/>
      <c r="H41" s="97"/>
      <c r="I41" s="96"/>
      <c r="J41" s="96"/>
      <c r="K41" s="96"/>
      <c r="L41" s="96"/>
      <c r="M41" s="96"/>
      <c r="N41" s="97"/>
      <c r="O41" s="97"/>
      <c r="P41" s="97"/>
      <c r="Q41" s="96"/>
      <c r="R41" s="96"/>
      <c r="S41" s="96"/>
      <c r="T41" s="96"/>
      <c r="U41" s="96"/>
      <c r="V41" s="97"/>
    </row>
    <row r="42" ht="18.75" customHeight="1">
      <c r="A42" s="92" t="s">
        <v>46</v>
      </c>
      <c r="E42" s="96"/>
      <c r="F42" s="97"/>
      <c r="G42" s="97"/>
      <c r="H42" s="97"/>
      <c r="I42" s="92" t="s">
        <v>46</v>
      </c>
      <c r="M42" s="96"/>
      <c r="N42" s="97"/>
      <c r="O42" s="97"/>
      <c r="P42" s="97"/>
      <c r="Q42" s="92" t="s">
        <v>46</v>
      </c>
      <c r="U42" s="96"/>
      <c r="V42" s="97"/>
    </row>
    <row r="43" ht="54.75" customHeight="1">
      <c r="A43" s="95" t="s">
        <v>47</v>
      </c>
      <c r="F43" s="97"/>
      <c r="G43" s="97"/>
      <c r="H43" s="97"/>
      <c r="I43" s="95" t="s">
        <v>47</v>
      </c>
      <c r="N43" s="97"/>
      <c r="O43" s="97"/>
      <c r="P43" s="97"/>
      <c r="Q43" s="95" t="s">
        <v>47</v>
      </c>
      <c r="V43" s="97"/>
    </row>
  </sheetData>
  <mergeCells count="87">
    <mergeCell ref="A21:C21"/>
    <mergeCell ref="A20:C20"/>
    <mergeCell ref="A13:G13"/>
    <mergeCell ref="A27:D27"/>
    <mergeCell ref="B23:C23"/>
    <mergeCell ref="A25:B25"/>
    <mergeCell ref="A24:B24"/>
    <mergeCell ref="A8:C8"/>
    <mergeCell ref="A15:C15"/>
    <mergeCell ref="A14:C14"/>
    <mergeCell ref="A6:G6"/>
    <mergeCell ref="I6:O6"/>
    <mergeCell ref="Q6:V6"/>
    <mergeCell ref="I2:O2"/>
    <mergeCell ref="I3:O3"/>
    <mergeCell ref="Q3:V3"/>
    <mergeCell ref="Q2:V2"/>
    <mergeCell ref="Q4:V4"/>
    <mergeCell ref="A7:C7"/>
    <mergeCell ref="A4:G4"/>
    <mergeCell ref="I4:O4"/>
    <mergeCell ref="A2:G2"/>
    <mergeCell ref="A3:G3"/>
    <mergeCell ref="A5:G5"/>
    <mergeCell ref="I5:O5"/>
    <mergeCell ref="I8:K8"/>
    <mergeCell ref="Q8:S8"/>
    <mergeCell ref="I13:O13"/>
    <mergeCell ref="Q13:V13"/>
    <mergeCell ref="I7:K7"/>
    <mergeCell ref="Q15:S15"/>
    <mergeCell ref="Q14:S14"/>
    <mergeCell ref="I15:K15"/>
    <mergeCell ref="I14:K14"/>
    <mergeCell ref="Q20:S20"/>
    <mergeCell ref="Q7:S7"/>
    <mergeCell ref="A39:D39"/>
    <mergeCell ref="I39:L39"/>
    <mergeCell ref="Q37:U37"/>
    <mergeCell ref="Q39:T39"/>
    <mergeCell ref="Q40:T40"/>
    <mergeCell ref="Q36:T36"/>
    <mergeCell ref="I40:L40"/>
    <mergeCell ref="I42:L42"/>
    <mergeCell ref="Q42:T42"/>
    <mergeCell ref="Q43:U43"/>
    <mergeCell ref="I37:M37"/>
    <mergeCell ref="A40:D40"/>
    <mergeCell ref="A43:E43"/>
    <mergeCell ref="A42:D42"/>
    <mergeCell ref="I36:L36"/>
    <mergeCell ref="I43:M43"/>
    <mergeCell ref="A34:D34"/>
    <mergeCell ref="A33:D33"/>
    <mergeCell ref="I30:L30"/>
    <mergeCell ref="Q30:T30"/>
    <mergeCell ref="Q31:T31"/>
    <mergeCell ref="Q32:T32"/>
    <mergeCell ref="Q33:T33"/>
    <mergeCell ref="Q34:T34"/>
    <mergeCell ref="I34:L34"/>
    <mergeCell ref="I33:L33"/>
    <mergeCell ref="I27:L27"/>
    <mergeCell ref="I28:L28"/>
    <mergeCell ref="I29:L29"/>
    <mergeCell ref="I31:L31"/>
    <mergeCell ref="I32:L32"/>
    <mergeCell ref="A37:E37"/>
    <mergeCell ref="A36:D36"/>
    <mergeCell ref="A32:D32"/>
    <mergeCell ref="A31:D31"/>
    <mergeCell ref="A30:D30"/>
    <mergeCell ref="A29:D29"/>
    <mergeCell ref="A28:D28"/>
    <mergeCell ref="Q25:R25"/>
    <mergeCell ref="Q24:R24"/>
    <mergeCell ref="Q27:T27"/>
    <mergeCell ref="Q28:T28"/>
    <mergeCell ref="Q29:T29"/>
    <mergeCell ref="J23:K23"/>
    <mergeCell ref="I20:K20"/>
    <mergeCell ref="I21:K21"/>
    <mergeCell ref="I25:J25"/>
    <mergeCell ref="I24:J24"/>
    <mergeCell ref="Q21:S21"/>
    <mergeCell ref="R23:S23"/>
    <mergeCell ref="Q19:V19"/>
  </mergeCells>
  <drawing r:id="rId1"/>
</worksheet>
</file>